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30" windowHeight="5700" firstSheet="1" activeTab="4"/>
  </bookViews>
  <sheets>
    <sheet name="参加チーム会計＆帯同審判" sheetId="1" r:id="rId1"/>
    <sheet name="収納・支出見積もり" sheetId="2" r:id="rId2"/>
    <sheet name="会計簿" sheetId="3" r:id="rId3"/>
    <sheet name="決算報告書" sheetId="4" r:id="rId4"/>
    <sheet name="受領書(審判)" sheetId="5" r:id="rId5"/>
    <sheet name="受領書(体育館)" sheetId="6" r:id="rId6"/>
  </sheets>
  <definedNames>
    <definedName name="_xlnm.Print_Area" localSheetId="2">'会計簿'!$A$1:$I$36</definedName>
    <definedName name="_xlnm.Print_Area" localSheetId="5">'受領書(体育館)'!$A$1:$A$29</definedName>
  </definedNames>
  <calcPr fullCalcOnLoad="1"/>
</workbook>
</file>

<file path=xl/sharedStrings.xml><?xml version="1.0" encoding="utf-8"?>
<sst xmlns="http://schemas.openxmlformats.org/spreadsheetml/2006/main" count="135" uniqueCount="85">
  <si>
    <t>Aリーグ</t>
  </si>
  <si>
    <t>笛川</t>
  </si>
  <si>
    <t>城南</t>
  </si>
  <si>
    <t>吉田</t>
  </si>
  <si>
    <t>明見</t>
  </si>
  <si>
    <t>高根</t>
  </si>
  <si>
    <t>韮崎東</t>
  </si>
  <si>
    <t>Bリーグ</t>
  </si>
  <si>
    <t>山梨北</t>
  </si>
  <si>
    <t>春日居</t>
  </si>
  <si>
    <t>御坂</t>
  </si>
  <si>
    <t>竜王北</t>
  </si>
  <si>
    <t>玉幡</t>
  </si>
  <si>
    <t>甲西</t>
  </si>
  <si>
    <t>女子リーグ</t>
  </si>
  <si>
    <t>猿橋</t>
  </si>
  <si>
    <t>河口湖南</t>
  </si>
  <si>
    <t>竜王</t>
  </si>
  <si>
    <t>田富</t>
  </si>
  <si>
    <t>チーム名</t>
  </si>
  <si>
    <t>参加チーム会計・帯同審判確認表</t>
  </si>
  <si>
    <t>リーグ</t>
  </si>
  <si>
    <t>帯同審判名</t>
  </si>
  <si>
    <t>備考</t>
  </si>
  <si>
    <t>現金出納帳</t>
  </si>
  <si>
    <t>月</t>
  </si>
  <si>
    <t>日</t>
  </si>
  <si>
    <t>摘　要</t>
  </si>
  <si>
    <t>収入金額</t>
  </si>
  <si>
    <t>支出金額</t>
  </si>
  <si>
    <t>差引残高</t>
  </si>
  <si>
    <t>残金</t>
  </si>
  <si>
    <t>No.</t>
  </si>
  <si>
    <t>H30プレリーグ戦　収納・支出の見積もり</t>
  </si>
  <si>
    <t>Ｈ30 10.24～</t>
  </si>
  <si>
    <t>協会特別補助費</t>
  </si>
  <si>
    <t>参加費　各\3000</t>
  </si>
  <si>
    <t>会場費1日目 0.5日（\1500)×2会場</t>
  </si>
  <si>
    <t>会場費2日目 1日</t>
  </si>
  <si>
    <t>会場費3日目 0.5日</t>
  </si>
  <si>
    <t>審判謝礼　各\2000×10名</t>
  </si>
  <si>
    <t>雑費　マスキングテープ・灯油代等</t>
  </si>
  <si>
    <t>（案）</t>
  </si>
  <si>
    <t>３０プレリーグ戦　会計</t>
  </si>
  <si>
    <t>Ｈ30.10.24～</t>
  </si>
  <si>
    <t>平成30年度　プレリーグ戦　会計費　決算報告書</t>
  </si>
  <si>
    <t>項目</t>
  </si>
  <si>
    <t>総収入</t>
  </si>
  <si>
    <t>総支出</t>
  </si>
  <si>
    <t>1.収入の部</t>
  </si>
  <si>
    <t>予算</t>
  </si>
  <si>
    <t>決算</t>
  </si>
  <si>
    <t>増減</t>
  </si>
  <si>
    <t>参加料</t>
  </si>
  <si>
    <t>協会特別補助</t>
  </si>
  <si>
    <t>繰越金</t>
  </si>
  <si>
    <t>合計</t>
  </si>
  <si>
    <t>内容</t>
  </si>
  <si>
    <t>2.支出の部</t>
  </si>
  <si>
    <t>・</t>
  </si>
  <si>
    <t>A　会場使用料</t>
  </si>
  <si>
    <t>1日目</t>
  </si>
  <si>
    <t>2日目</t>
  </si>
  <si>
    <t>3日目</t>
  </si>
  <si>
    <t>B　審判謝礼</t>
  </si>
  <si>
    <t>C　雑費</t>
  </si>
  <si>
    <t>D　返金</t>
  </si>
  <si>
    <t>小計</t>
  </si>
  <si>
    <t>E　予備費</t>
  </si>
  <si>
    <t>以上、平成30年度プレリーグ戦決算報告をいたします。上記の通り相違ないことを報告します。</t>
  </si>
  <si>
    <t>平成　年　月　日　U１５バスケットボール連盟リーグ戦会計担当　林　秀亮</t>
  </si>
  <si>
    <t>監査の結果、上記の通り相違なく、帳簿も整理されていたことを報告いたします。</t>
  </si>
  <si>
    <t>平成　年　月　日　U１５バスケットボール連盟会長　</t>
  </si>
  <si>
    <t>U15バスケットボール連盟</t>
  </si>
  <si>
    <t>参加費（3000円）
確認</t>
  </si>
  <si>
    <t>受領書</t>
  </si>
  <si>
    <t>〒</t>
  </si>
  <si>
    <t>\2，000-</t>
  </si>
  <si>
    <t xml:space="preserve">発行日：　　　　年　　月　　日     </t>
  </si>
  <si>
    <t>上記金額を正に領収いたしました。</t>
  </si>
  <si>
    <t>\1，500-</t>
  </si>
  <si>
    <t>但し　プレリーグ戦　体育館使用料として</t>
  </si>
  <si>
    <t>\3，000-</t>
  </si>
  <si>
    <t>U-15バスケットボール連盟
〒
TEL:
FAX:</t>
  </si>
  <si>
    <t>　　　　　　　　　　　　　　　　　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</si>
</sst>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ＤＦ平成明朝体W7"/>
      <family val="1"/>
    </font>
    <font>
      <sz val="14"/>
      <color indexed="8"/>
      <name val="ＤＦ平成明朝体W7"/>
      <family val="1"/>
    </font>
    <font>
      <sz val="36"/>
      <color indexed="8"/>
      <name val="ＤＦ平成明朝体W7"/>
      <family val="1"/>
    </font>
    <font>
      <sz val="22"/>
      <color indexed="8"/>
      <name val="ＤＦ平成明朝体W7"/>
      <family val="1"/>
    </font>
    <font>
      <sz val="12"/>
      <color indexed="8"/>
      <name val="ＤＦ平成明朝体W7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26"/>
      <color theme="1"/>
      <name val="ＤＦ平成明朝体W7"/>
      <family val="1"/>
    </font>
    <font>
      <sz val="14"/>
      <color theme="1"/>
      <name val="ＤＦ平成明朝体W7"/>
      <family val="1"/>
    </font>
    <font>
      <sz val="36"/>
      <color theme="1"/>
      <name val="ＤＦ平成明朝体W7"/>
      <family val="1"/>
    </font>
    <font>
      <sz val="12"/>
      <color theme="1"/>
      <name val="ＤＦ平成明朝体W7"/>
      <family val="1"/>
    </font>
    <font>
      <sz val="22"/>
      <color theme="1"/>
      <name val="ＤＦ平成明朝体W7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double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thin">
        <color indexed="12"/>
      </top>
      <bottom/>
    </border>
    <border>
      <left style="medium">
        <color indexed="10"/>
      </left>
      <right style="thin">
        <color rgb="FF002060"/>
      </right>
      <top style="thin">
        <color indexed="12"/>
      </top>
      <bottom/>
    </border>
    <border>
      <left/>
      <right style="double">
        <color indexed="10"/>
      </right>
      <top style="thin">
        <color indexed="12"/>
      </top>
      <bottom/>
    </border>
    <border>
      <left style="medium">
        <color indexed="10"/>
      </left>
      <right style="thin">
        <color indexed="12"/>
      </right>
      <top style="thin">
        <color theme="3"/>
      </top>
      <bottom style="thin">
        <color indexed="12"/>
      </bottom>
    </border>
    <border>
      <left style="thin">
        <color indexed="12"/>
      </left>
      <right style="double">
        <color rgb="FFFF0000"/>
      </right>
      <top style="thin">
        <color theme="3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thin">
        <color indexed="12"/>
      </top>
      <bottom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</border>
    <border>
      <left/>
      <right style="double">
        <color indexed="10"/>
      </right>
      <top style="thin">
        <color indexed="12"/>
      </top>
      <bottom style="medium">
        <color indexed="10"/>
      </bottom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</border>
    <border>
      <left/>
      <right style="double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/>
      <top style="medium">
        <color indexed="10"/>
      </top>
      <bottom style="thin">
        <color indexed="12"/>
      </bottom>
    </border>
    <border>
      <left/>
      <right/>
      <top style="medium">
        <color indexed="10"/>
      </top>
      <bottom style="thin">
        <color indexed="12"/>
      </bottom>
    </border>
    <border>
      <left style="double">
        <color indexed="10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double">
        <color rgb="FFFF0000"/>
      </left>
      <right/>
      <top style="thin">
        <color indexed="12"/>
      </top>
      <bottom style="thin">
        <color indexed="12"/>
      </bottom>
    </border>
    <border>
      <left style="double">
        <color indexed="10"/>
      </left>
      <right/>
      <top style="thin">
        <color indexed="12"/>
      </top>
      <bottom style="medium">
        <color indexed="10"/>
      </bottom>
    </border>
    <border>
      <left/>
      <right/>
      <top style="thin">
        <color indexed="12"/>
      </top>
      <bottom style="medium">
        <color indexed="1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/>
      <protection locked="0"/>
    </xf>
    <xf numFmtId="38" fontId="3" fillId="0" borderId="23" xfId="48" applyFont="1" applyFill="1" applyBorder="1" applyAlignment="1" applyProtection="1">
      <alignment/>
      <protection locked="0"/>
    </xf>
    <xf numFmtId="38" fontId="3" fillId="0" borderId="24" xfId="48" applyFont="1" applyFill="1" applyBorder="1" applyAlignment="1" applyProtection="1">
      <alignment/>
      <protection/>
    </xf>
    <xf numFmtId="38" fontId="3" fillId="0" borderId="25" xfId="48" applyFont="1" applyFill="1" applyBorder="1" applyAlignment="1" applyProtection="1">
      <alignment/>
      <protection locked="0"/>
    </xf>
    <xf numFmtId="0" fontId="3" fillId="0" borderId="26" xfId="0" applyNumberFormat="1" applyFont="1" applyBorder="1" applyAlignment="1" applyProtection="1">
      <alignment/>
      <protection/>
    </xf>
    <xf numFmtId="0" fontId="3" fillId="0" borderId="27" xfId="0" applyNumberFormat="1" applyFon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/>
      <protection/>
    </xf>
    <xf numFmtId="0" fontId="3" fillId="0" borderId="29" xfId="0" applyNumberFormat="1" applyFont="1" applyBorder="1" applyAlignment="1" applyProtection="1">
      <alignment/>
      <protection locked="0"/>
    </xf>
    <xf numFmtId="0" fontId="3" fillId="0" borderId="30" xfId="0" applyNumberFormat="1" applyFont="1" applyBorder="1" applyAlignment="1" applyProtection="1">
      <alignment/>
      <protection/>
    </xf>
    <xf numFmtId="0" fontId="3" fillId="0" borderId="31" xfId="0" applyNumberFormat="1" applyFont="1" applyBorder="1" applyAlignment="1" applyProtection="1">
      <alignment/>
      <protection/>
    </xf>
    <xf numFmtId="0" fontId="3" fillId="0" borderId="32" xfId="0" applyNumberFormat="1" applyFont="1" applyBorder="1" applyAlignment="1" applyProtection="1">
      <alignment/>
      <protection locked="0"/>
    </xf>
    <xf numFmtId="38" fontId="3" fillId="34" borderId="33" xfId="48" applyFont="1" applyFill="1" applyBorder="1" applyAlignment="1" applyProtection="1">
      <alignment horizontal="right"/>
      <protection locked="0"/>
    </xf>
    <xf numFmtId="38" fontId="3" fillId="34" borderId="24" xfId="48" applyFont="1" applyFill="1" applyBorder="1" applyAlignment="1" applyProtection="1">
      <alignment/>
      <protection/>
    </xf>
    <xf numFmtId="38" fontId="0" fillId="0" borderId="10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38" fontId="0" fillId="0" borderId="47" xfId="0" applyNumberFormat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right" vertical="center"/>
    </xf>
    <xf numFmtId="0" fontId="52" fillId="0" borderId="51" xfId="0" applyFont="1" applyBorder="1" applyAlignment="1">
      <alignment vertical="center"/>
    </xf>
    <xf numFmtId="6" fontId="54" fillId="33" borderId="51" xfId="0" applyNumberFormat="1" applyFont="1" applyFill="1" applyBorder="1" applyAlignment="1">
      <alignment horizontal="center" vertical="center"/>
    </xf>
    <xf numFmtId="0" fontId="53" fillId="0" borderId="51" xfId="0" applyFont="1" applyBorder="1" applyAlignment="1">
      <alignment vertical="center"/>
    </xf>
    <xf numFmtId="0" fontId="53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35" borderId="53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7" borderId="53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54" xfId="0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5" fillId="0" borderId="65" xfId="48" applyNumberFormat="1" applyFont="1" applyBorder="1" applyAlignment="1" applyProtection="1">
      <alignment/>
      <protection locked="0"/>
    </xf>
    <xf numFmtId="0" fontId="5" fillId="0" borderId="60" xfId="48" applyNumberFormat="1" applyFont="1" applyBorder="1" applyAlignment="1" applyProtection="1">
      <alignment/>
      <protection locked="0"/>
    </xf>
    <xf numFmtId="0" fontId="5" fillId="0" borderId="22" xfId="48" applyNumberFormat="1" applyFont="1" applyBorder="1" applyAlignment="1" applyProtection="1">
      <alignment/>
      <protection locked="0"/>
    </xf>
    <xf numFmtId="38" fontId="3" fillId="0" borderId="59" xfId="48" applyFont="1" applyFill="1" applyBorder="1" applyAlignment="1" applyProtection="1">
      <alignment/>
      <protection locked="0"/>
    </xf>
    <xf numFmtId="38" fontId="3" fillId="0" borderId="22" xfId="48" applyFont="1" applyFill="1" applyBorder="1" applyAlignment="1" applyProtection="1">
      <alignment/>
      <protection locked="0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8" fontId="3" fillId="0" borderId="59" xfId="48" applyFont="1" applyFill="1" applyBorder="1" applyAlignment="1" applyProtection="1">
      <alignment horizontal="right"/>
      <protection locked="0"/>
    </xf>
    <xf numFmtId="38" fontId="3" fillId="0" borderId="22" xfId="48" applyFont="1" applyFill="1" applyBorder="1" applyAlignment="1" applyProtection="1">
      <alignment horizontal="right"/>
      <protection locked="0"/>
    </xf>
    <xf numFmtId="0" fontId="5" fillId="0" borderId="59" xfId="48" applyNumberFormat="1" applyFont="1" applyBorder="1" applyAlignment="1" applyProtection="1">
      <alignment horizontal="center"/>
      <protection locked="0"/>
    </xf>
    <xf numFmtId="0" fontId="5" fillId="0" borderId="60" xfId="48" applyNumberFormat="1" applyFont="1" applyBorder="1" applyAlignment="1" applyProtection="1">
      <alignment horizontal="center"/>
      <protection locked="0"/>
    </xf>
    <xf numFmtId="0" fontId="5" fillId="0" borderId="22" xfId="48" applyNumberFormat="1" applyFont="1" applyBorder="1" applyAlignment="1" applyProtection="1">
      <alignment horizontal="center"/>
      <protection locked="0"/>
    </xf>
    <xf numFmtId="38" fontId="3" fillId="0" borderId="59" xfId="48" applyFont="1" applyFill="1" applyBorder="1" applyAlignment="1" applyProtection="1">
      <alignment horizontal="center"/>
      <protection locked="0"/>
    </xf>
    <xf numFmtId="38" fontId="3" fillId="0" borderId="22" xfId="48" applyFont="1" applyFill="1" applyBorder="1" applyAlignment="1" applyProtection="1">
      <alignment horizontal="center"/>
      <protection locked="0"/>
    </xf>
    <xf numFmtId="0" fontId="5" fillId="34" borderId="66" xfId="48" applyNumberFormat="1" applyFont="1" applyFill="1" applyBorder="1" applyAlignment="1" applyProtection="1">
      <alignment/>
      <protection locked="0"/>
    </xf>
    <xf numFmtId="0" fontId="5" fillId="34" borderId="67" xfId="48" applyNumberFormat="1" applyFont="1" applyFill="1" applyBorder="1" applyAlignment="1" applyProtection="1">
      <alignment/>
      <protection locked="0"/>
    </xf>
    <xf numFmtId="0" fontId="5" fillId="34" borderId="32" xfId="48" applyNumberFormat="1" applyFont="1" applyFill="1" applyBorder="1" applyAlignment="1" applyProtection="1">
      <alignment/>
      <protection locked="0"/>
    </xf>
    <xf numFmtId="38" fontId="3" fillId="34" borderId="66" xfId="48" applyFont="1" applyFill="1" applyBorder="1" applyAlignment="1" applyProtection="1">
      <alignment/>
      <protection locked="0"/>
    </xf>
    <xf numFmtId="38" fontId="3" fillId="34" borderId="32" xfId="48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51" xfId="0" applyFont="1" applyBorder="1" applyAlignment="1">
      <alignment vertical="center" wrapText="1"/>
    </xf>
    <xf numFmtId="0" fontId="56" fillId="0" borderId="5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9525</xdr:rowOff>
    </xdr:from>
    <xdr:to>
      <xdr:col>0</xdr:col>
      <xdr:colOff>1171575</xdr:colOff>
      <xdr:row>11</xdr:row>
      <xdr:rowOff>95250</xdr:rowOff>
    </xdr:to>
    <xdr:sp>
      <xdr:nvSpPr>
        <xdr:cNvPr id="1" name="正方形/長方形 3"/>
        <xdr:cNvSpPr>
          <a:spLocks/>
        </xdr:cNvSpPr>
      </xdr:nvSpPr>
      <xdr:spPr>
        <a:xfrm>
          <a:off x="228600" y="3562350"/>
          <a:ext cx="952500" cy="942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サイン</a:t>
          </a:r>
        </a:p>
      </xdr:txBody>
    </xdr:sp>
    <xdr:clientData/>
  </xdr:twoCellAnchor>
  <xdr:twoCellAnchor>
    <xdr:from>
      <xdr:col>0</xdr:col>
      <xdr:colOff>228600</xdr:colOff>
      <xdr:row>22</xdr:row>
      <xdr:rowOff>190500</xdr:rowOff>
    </xdr:from>
    <xdr:to>
      <xdr:col>0</xdr:col>
      <xdr:colOff>1171575</xdr:colOff>
      <xdr:row>25</xdr:row>
      <xdr:rowOff>0</xdr:rowOff>
    </xdr:to>
    <xdr:sp>
      <xdr:nvSpPr>
        <xdr:cNvPr id="2" name="正方形/長方形 5"/>
        <xdr:cNvSpPr>
          <a:spLocks/>
        </xdr:cNvSpPr>
      </xdr:nvSpPr>
      <xdr:spPr>
        <a:xfrm>
          <a:off x="228600" y="8839200"/>
          <a:ext cx="952500" cy="1076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サイン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190500</xdr:rowOff>
    </xdr:from>
    <xdr:to>
      <xdr:col>0</xdr:col>
      <xdr:colOff>1171575</xdr:colOff>
      <xdr:row>11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228600" y="3514725"/>
          <a:ext cx="942975" cy="971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サイン</a:t>
          </a:r>
        </a:p>
      </xdr:txBody>
    </xdr:sp>
    <xdr:clientData/>
  </xdr:twoCellAnchor>
  <xdr:twoCellAnchor>
    <xdr:from>
      <xdr:col>0</xdr:col>
      <xdr:colOff>228600</xdr:colOff>
      <xdr:row>22</xdr:row>
      <xdr:rowOff>190500</xdr:rowOff>
    </xdr:from>
    <xdr:to>
      <xdr:col>0</xdr:col>
      <xdr:colOff>1171575</xdr:colOff>
      <xdr:row>25</xdr:row>
      <xdr:rowOff>0</xdr:rowOff>
    </xdr:to>
    <xdr:sp>
      <xdr:nvSpPr>
        <xdr:cNvPr id="2" name="正方形/長方形 5"/>
        <xdr:cNvSpPr>
          <a:spLocks/>
        </xdr:cNvSpPr>
      </xdr:nvSpPr>
      <xdr:spPr>
        <a:xfrm>
          <a:off x="228600" y="8448675"/>
          <a:ext cx="942975" cy="790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サイン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4" sqref="C4"/>
    </sheetView>
  </sheetViews>
  <sheetFormatPr defaultColWidth="9.140625" defaultRowHeight="15"/>
  <cols>
    <col min="1" max="3" width="14.140625" style="0" customWidth="1"/>
    <col min="4" max="5" width="21.421875" style="0" customWidth="1"/>
  </cols>
  <sheetData>
    <row r="1" spans="1:9" s="1" customFormat="1" ht="39.75" customHeight="1">
      <c r="A1" s="75" t="s">
        <v>20</v>
      </c>
      <c r="B1" s="75"/>
      <c r="C1" s="75"/>
      <c r="D1" s="75"/>
      <c r="E1" s="75"/>
      <c r="F1" s="2"/>
      <c r="G1" s="2"/>
      <c r="H1" s="2"/>
      <c r="I1" s="2"/>
    </row>
    <row r="2" ht="14.25" thickBot="1"/>
    <row r="3" spans="1:5" ht="38.25" customHeight="1" thickBot="1">
      <c r="A3" s="11" t="s">
        <v>21</v>
      </c>
      <c r="B3" s="12" t="s">
        <v>19</v>
      </c>
      <c r="C3" s="14" t="s">
        <v>74</v>
      </c>
      <c r="D3" s="12" t="s">
        <v>22</v>
      </c>
      <c r="E3" s="13" t="s">
        <v>23</v>
      </c>
    </row>
    <row r="4" spans="1:5" ht="38.25" customHeight="1">
      <c r="A4" s="66" t="s">
        <v>0</v>
      </c>
      <c r="B4" s="5" t="s">
        <v>1</v>
      </c>
      <c r="C4" s="5"/>
      <c r="D4" s="5"/>
      <c r="E4" s="6"/>
    </row>
    <row r="5" spans="1:5" ht="38.25" customHeight="1">
      <c r="A5" s="67"/>
      <c r="B5" s="7" t="s">
        <v>2</v>
      </c>
      <c r="C5" s="7"/>
      <c r="D5" s="7"/>
      <c r="E5" s="8"/>
    </row>
    <row r="6" spans="1:5" ht="38.25" customHeight="1">
      <c r="A6" s="67"/>
      <c r="B6" s="7" t="s">
        <v>3</v>
      </c>
      <c r="C6" s="7"/>
      <c r="D6" s="7"/>
      <c r="E6" s="8"/>
    </row>
    <row r="7" spans="1:5" ht="38.25" customHeight="1">
      <c r="A7" s="67"/>
      <c r="B7" s="7" t="s">
        <v>4</v>
      </c>
      <c r="C7" s="7"/>
      <c r="D7" s="7"/>
      <c r="E7" s="8"/>
    </row>
    <row r="8" spans="1:5" ht="38.25" customHeight="1">
      <c r="A8" s="67"/>
      <c r="B8" s="7" t="s">
        <v>5</v>
      </c>
      <c r="C8" s="7"/>
      <c r="D8" s="7"/>
      <c r="E8" s="8"/>
    </row>
    <row r="9" spans="1:5" ht="38.25" customHeight="1" thickBot="1">
      <c r="A9" s="68"/>
      <c r="B9" s="9" t="s">
        <v>6</v>
      </c>
      <c r="C9" s="9"/>
      <c r="D9" s="9"/>
      <c r="E9" s="10"/>
    </row>
    <row r="10" spans="1:5" ht="38.25" customHeight="1">
      <c r="A10" s="69" t="s">
        <v>7</v>
      </c>
      <c r="B10" s="5" t="s">
        <v>8</v>
      </c>
      <c r="C10" s="5"/>
      <c r="D10" s="5"/>
      <c r="E10" s="6"/>
    </row>
    <row r="11" spans="1:5" ht="38.25" customHeight="1">
      <c r="A11" s="70"/>
      <c r="B11" s="7" t="s">
        <v>9</v>
      </c>
      <c r="C11" s="7"/>
      <c r="D11" s="7"/>
      <c r="E11" s="8"/>
    </row>
    <row r="12" spans="1:5" ht="38.25" customHeight="1">
      <c r="A12" s="70"/>
      <c r="B12" s="7" t="s">
        <v>10</v>
      </c>
      <c r="C12" s="7"/>
      <c r="D12" s="7"/>
      <c r="E12" s="8"/>
    </row>
    <row r="13" spans="1:5" ht="38.25" customHeight="1">
      <c r="A13" s="70"/>
      <c r="B13" s="7" t="s">
        <v>11</v>
      </c>
      <c r="C13" s="7"/>
      <c r="D13" s="7"/>
      <c r="E13" s="8"/>
    </row>
    <row r="14" spans="1:5" ht="38.25" customHeight="1">
      <c r="A14" s="70"/>
      <c r="B14" s="7" t="s">
        <v>12</v>
      </c>
      <c r="C14" s="7"/>
      <c r="D14" s="7"/>
      <c r="E14" s="8"/>
    </row>
    <row r="15" spans="1:5" ht="38.25" customHeight="1" thickBot="1">
      <c r="A15" s="71"/>
      <c r="B15" s="9" t="s">
        <v>13</v>
      </c>
      <c r="C15" s="9"/>
      <c r="D15" s="9"/>
      <c r="E15" s="10"/>
    </row>
    <row r="16" spans="1:5" ht="38.25" customHeight="1">
      <c r="A16" s="72" t="s">
        <v>14</v>
      </c>
      <c r="B16" s="5" t="s">
        <v>15</v>
      </c>
      <c r="C16" s="5"/>
      <c r="D16" s="5"/>
      <c r="E16" s="6"/>
    </row>
    <row r="17" spans="1:5" ht="38.25" customHeight="1">
      <c r="A17" s="73"/>
      <c r="B17" s="7" t="s">
        <v>16</v>
      </c>
      <c r="C17" s="7"/>
      <c r="D17" s="7"/>
      <c r="E17" s="8"/>
    </row>
    <row r="18" spans="1:5" ht="38.25" customHeight="1">
      <c r="A18" s="73"/>
      <c r="B18" s="7" t="s">
        <v>2</v>
      </c>
      <c r="C18" s="7"/>
      <c r="D18" s="7"/>
      <c r="E18" s="8"/>
    </row>
    <row r="19" spans="1:5" ht="38.25" customHeight="1">
      <c r="A19" s="73"/>
      <c r="B19" s="7" t="s">
        <v>12</v>
      </c>
      <c r="C19" s="7"/>
      <c r="D19" s="7"/>
      <c r="E19" s="8"/>
    </row>
    <row r="20" spans="1:5" ht="38.25" customHeight="1">
      <c r="A20" s="73"/>
      <c r="B20" s="7" t="s">
        <v>17</v>
      </c>
      <c r="C20" s="7"/>
      <c r="D20" s="7"/>
      <c r="E20" s="8"/>
    </row>
    <row r="21" spans="1:5" ht="38.25" customHeight="1" thickBot="1">
      <c r="A21" s="74"/>
      <c r="B21" s="9" t="s">
        <v>18</v>
      </c>
      <c r="C21" s="9"/>
      <c r="D21" s="9"/>
      <c r="E21" s="10"/>
    </row>
  </sheetData>
  <sheetProtection/>
  <mergeCells count="4">
    <mergeCell ref="A4:A9"/>
    <mergeCell ref="A10:A15"/>
    <mergeCell ref="A16:A21"/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14" sqref="K14"/>
    </sheetView>
  </sheetViews>
  <sheetFormatPr defaultColWidth="9.140625" defaultRowHeight="15"/>
  <sheetData>
    <row r="1" spans="1:9" ht="13.5">
      <c r="A1" s="15" t="s">
        <v>32</v>
      </c>
      <c r="B1" s="16" t="s">
        <v>42</v>
      </c>
      <c r="C1" s="17"/>
      <c r="D1" s="18"/>
      <c r="E1" s="18"/>
      <c r="F1" s="19"/>
      <c r="G1" s="19"/>
      <c r="H1" s="19"/>
      <c r="I1" s="19"/>
    </row>
    <row r="2" spans="1:9" ht="15" thickBot="1">
      <c r="A2" s="20"/>
      <c r="B2" s="76" t="s">
        <v>33</v>
      </c>
      <c r="C2" s="76"/>
      <c r="D2" s="76"/>
      <c r="E2" s="76"/>
      <c r="F2" s="76"/>
      <c r="G2" s="76"/>
      <c r="H2" s="21" t="s">
        <v>24</v>
      </c>
      <c r="I2" s="20" t="s">
        <v>34</v>
      </c>
    </row>
    <row r="3" spans="1:9" ht="15" thickBot="1" thickTop="1">
      <c r="A3" s="19"/>
      <c r="B3" s="19"/>
      <c r="C3" s="17"/>
      <c r="D3" s="18"/>
      <c r="E3" s="18"/>
      <c r="F3" s="19"/>
      <c r="G3" s="19"/>
      <c r="H3" s="19"/>
      <c r="I3" s="19"/>
    </row>
    <row r="4" spans="1:9" ht="13.5">
      <c r="A4" s="77" t="s">
        <v>25</v>
      </c>
      <c r="B4" s="79" t="s">
        <v>26</v>
      </c>
      <c r="C4" s="81" t="s">
        <v>27</v>
      </c>
      <c r="D4" s="82"/>
      <c r="E4" s="83"/>
      <c r="F4" s="87" t="s">
        <v>28</v>
      </c>
      <c r="G4" s="88"/>
      <c r="H4" s="91" t="s">
        <v>29</v>
      </c>
      <c r="I4" s="93" t="s">
        <v>30</v>
      </c>
    </row>
    <row r="5" spans="1:9" ht="13.5">
      <c r="A5" s="78"/>
      <c r="B5" s="80"/>
      <c r="C5" s="84"/>
      <c r="D5" s="85"/>
      <c r="E5" s="86"/>
      <c r="F5" s="89"/>
      <c r="G5" s="90"/>
      <c r="H5" s="92"/>
      <c r="I5" s="94"/>
    </row>
    <row r="6" spans="1:9" ht="25.5" customHeight="1">
      <c r="A6" s="22">
        <v>10</v>
      </c>
      <c r="B6" s="23">
        <v>24</v>
      </c>
      <c r="C6" s="95" t="s">
        <v>36</v>
      </c>
      <c r="D6" s="96"/>
      <c r="E6" s="97"/>
      <c r="F6" s="98">
        <v>18000</v>
      </c>
      <c r="G6" s="99"/>
      <c r="H6" s="24"/>
      <c r="I6" s="25">
        <f>F6</f>
        <v>18000</v>
      </c>
    </row>
    <row r="7" spans="1:9" ht="25.5" customHeight="1">
      <c r="A7" s="22">
        <v>10</v>
      </c>
      <c r="B7" s="23">
        <v>24</v>
      </c>
      <c r="C7" s="95" t="s">
        <v>35</v>
      </c>
      <c r="D7" s="96"/>
      <c r="E7" s="97"/>
      <c r="F7" s="98">
        <v>19500</v>
      </c>
      <c r="G7" s="99"/>
      <c r="H7" s="24"/>
      <c r="I7" s="25">
        <f>I6+F7-H7</f>
        <v>37500</v>
      </c>
    </row>
    <row r="8" spans="1:9" ht="25.5" customHeight="1">
      <c r="A8" s="22"/>
      <c r="B8" s="23"/>
      <c r="C8" s="100" t="s">
        <v>37</v>
      </c>
      <c r="D8" s="101"/>
      <c r="E8" s="102"/>
      <c r="F8" s="98"/>
      <c r="G8" s="99"/>
      <c r="H8" s="24">
        <v>3000</v>
      </c>
      <c r="I8" s="25">
        <f aca="true" t="shared" si="0" ref="I8:I25">I7+F8-H8</f>
        <v>34500</v>
      </c>
    </row>
    <row r="9" spans="1:9" ht="25.5" customHeight="1">
      <c r="A9" s="22"/>
      <c r="B9" s="23"/>
      <c r="C9" s="100" t="s">
        <v>38</v>
      </c>
      <c r="D9" s="101"/>
      <c r="E9" s="102"/>
      <c r="F9" s="98"/>
      <c r="G9" s="99"/>
      <c r="H9" s="24">
        <v>3000</v>
      </c>
      <c r="I9" s="25">
        <f>I8+F9-H9</f>
        <v>31500</v>
      </c>
    </row>
    <row r="10" spans="1:9" ht="25.5" customHeight="1">
      <c r="A10" s="22"/>
      <c r="B10" s="23"/>
      <c r="C10" s="100" t="s">
        <v>39</v>
      </c>
      <c r="D10" s="101"/>
      <c r="E10" s="102"/>
      <c r="F10" s="98"/>
      <c r="G10" s="99"/>
      <c r="H10" s="24">
        <v>1500</v>
      </c>
      <c r="I10" s="25">
        <f t="shared" si="0"/>
        <v>30000</v>
      </c>
    </row>
    <row r="11" spans="1:9" ht="25.5" customHeight="1">
      <c r="A11" s="22"/>
      <c r="B11" s="23"/>
      <c r="C11" s="100" t="s">
        <v>40</v>
      </c>
      <c r="D11" s="101"/>
      <c r="E11" s="102"/>
      <c r="F11" s="98"/>
      <c r="G11" s="99"/>
      <c r="H11" s="24">
        <v>20000</v>
      </c>
      <c r="I11" s="25">
        <f t="shared" si="0"/>
        <v>10000</v>
      </c>
    </row>
    <row r="12" spans="1:9" ht="25.5" customHeight="1">
      <c r="A12" s="22"/>
      <c r="B12" s="23"/>
      <c r="C12" s="100" t="s">
        <v>41</v>
      </c>
      <c r="D12" s="101"/>
      <c r="E12" s="102"/>
      <c r="F12" s="98"/>
      <c r="G12" s="99"/>
      <c r="H12" s="24">
        <v>10000</v>
      </c>
      <c r="I12" s="25">
        <f t="shared" si="0"/>
        <v>0</v>
      </c>
    </row>
    <row r="13" spans="1:9" ht="25.5" customHeight="1">
      <c r="A13" s="22"/>
      <c r="B13" s="23"/>
      <c r="C13" s="100"/>
      <c r="D13" s="101"/>
      <c r="E13" s="102"/>
      <c r="F13" s="98"/>
      <c r="G13" s="99"/>
      <c r="H13" s="24"/>
      <c r="I13" s="25">
        <f t="shared" si="0"/>
        <v>0</v>
      </c>
    </row>
    <row r="14" spans="1:9" ht="25.5" customHeight="1">
      <c r="A14" s="22"/>
      <c r="B14" s="23"/>
      <c r="C14" s="100"/>
      <c r="D14" s="101"/>
      <c r="E14" s="102"/>
      <c r="F14" s="103"/>
      <c r="G14" s="104"/>
      <c r="H14" s="24"/>
      <c r="I14" s="25">
        <f t="shared" si="0"/>
        <v>0</v>
      </c>
    </row>
    <row r="15" spans="1:9" ht="25.5" customHeight="1">
      <c r="A15" s="22"/>
      <c r="B15" s="23"/>
      <c r="C15" s="100"/>
      <c r="D15" s="101"/>
      <c r="E15" s="102"/>
      <c r="F15" s="98"/>
      <c r="G15" s="99"/>
      <c r="H15" s="24"/>
      <c r="I15" s="25">
        <f t="shared" si="0"/>
        <v>0</v>
      </c>
    </row>
    <row r="16" spans="1:9" ht="25.5" customHeight="1">
      <c r="A16" s="22"/>
      <c r="B16" s="23"/>
      <c r="C16" s="100"/>
      <c r="D16" s="101"/>
      <c r="E16" s="102"/>
      <c r="F16" s="98"/>
      <c r="G16" s="99"/>
      <c r="H16" s="26"/>
      <c r="I16" s="25">
        <f t="shared" si="0"/>
        <v>0</v>
      </c>
    </row>
    <row r="17" spans="1:9" ht="25.5" customHeight="1">
      <c r="A17" s="22"/>
      <c r="B17" s="23"/>
      <c r="C17" s="100"/>
      <c r="D17" s="101"/>
      <c r="E17" s="102"/>
      <c r="F17" s="103"/>
      <c r="G17" s="104"/>
      <c r="H17" s="24"/>
      <c r="I17" s="25">
        <f t="shared" si="0"/>
        <v>0</v>
      </c>
    </row>
    <row r="18" spans="1:9" ht="25.5" customHeight="1">
      <c r="A18" s="27"/>
      <c r="B18" s="28"/>
      <c r="C18" s="100"/>
      <c r="D18" s="101"/>
      <c r="E18" s="102"/>
      <c r="F18" s="103"/>
      <c r="G18" s="104"/>
      <c r="H18" s="24"/>
      <c r="I18" s="25">
        <f t="shared" si="0"/>
        <v>0</v>
      </c>
    </row>
    <row r="19" spans="1:9" ht="25.5" customHeight="1">
      <c r="A19" s="27"/>
      <c r="B19" s="28"/>
      <c r="C19" s="100"/>
      <c r="D19" s="101"/>
      <c r="E19" s="102"/>
      <c r="F19" s="98"/>
      <c r="G19" s="99"/>
      <c r="H19" s="24"/>
      <c r="I19" s="25">
        <f t="shared" si="0"/>
        <v>0</v>
      </c>
    </row>
    <row r="20" spans="1:9" ht="25.5" customHeight="1">
      <c r="A20" s="27"/>
      <c r="B20" s="28"/>
      <c r="C20" s="100"/>
      <c r="D20" s="101"/>
      <c r="E20" s="102"/>
      <c r="F20" s="103"/>
      <c r="G20" s="104"/>
      <c r="H20" s="24"/>
      <c r="I20" s="25">
        <f t="shared" si="0"/>
        <v>0</v>
      </c>
    </row>
    <row r="21" spans="1:9" ht="25.5" customHeight="1">
      <c r="A21" s="29"/>
      <c r="B21" s="30"/>
      <c r="C21" s="100"/>
      <c r="D21" s="101"/>
      <c r="E21" s="102"/>
      <c r="F21" s="98"/>
      <c r="G21" s="99"/>
      <c r="H21" s="24"/>
      <c r="I21" s="25">
        <f t="shared" si="0"/>
        <v>0</v>
      </c>
    </row>
    <row r="22" spans="1:9" ht="25.5" customHeight="1">
      <c r="A22" s="22"/>
      <c r="B22" s="23"/>
      <c r="C22" s="100"/>
      <c r="D22" s="101"/>
      <c r="E22" s="102"/>
      <c r="F22" s="103"/>
      <c r="G22" s="104"/>
      <c r="H22" s="24"/>
      <c r="I22" s="25">
        <f t="shared" si="0"/>
        <v>0</v>
      </c>
    </row>
    <row r="23" spans="1:9" ht="25.5" customHeight="1">
      <c r="A23" s="22"/>
      <c r="B23" s="23"/>
      <c r="C23" s="100"/>
      <c r="D23" s="101"/>
      <c r="E23" s="102"/>
      <c r="F23" s="98"/>
      <c r="G23" s="99"/>
      <c r="H23" s="24"/>
      <c r="I23" s="25">
        <f t="shared" si="0"/>
        <v>0</v>
      </c>
    </row>
    <row r="24" spans="1:9" ht="25.5" customHeight="1">
      <c r="A24" s="31"/>
      <c r="B24" s="28"/>
      <c r="C24" s="95"/>
      <c r="D24" s="96"/>
      <c r="E24" s="97"/>
      <c r="F24" s="103"/>
      <c r="G24" s="104"/>
      <c r="H24" s="26"/>
      <c r="I24" s="25">
        <f t="shared" si="0"/>
        <v>0</v>
      </c>
    </row>
    <row r="25" spans="1:9" ht="25.5" customHeight="1">
      <c r="A25" s="31"/>
      <c r="B25" s="28"/>
      <c r="C25" s="105"/>
      <c r="D25" s="106"/>
      <c r="E25" s="107"/>
      <c r="F25" s="108"/>
      <c r="G25" s="109"/>
      <c r="H25" s="26"/>
      <c r="I25" s="25">
        <f t="shared" si="0"/>
        <v>0</v>
      </c>
    </row>
    <row r="26" spans="1:9" ht="25.5" customHeight="1">
      <c r="A26" s="31"/>
      <c r="B26" s="28"/>
      <c r="C26" s="105"/>
      <c r="D26" s="106"/>
      <c r="E26" s="107"/>
      <c r="F26" s="108"/>
      <c r="G26" s="109"/>
      <c r="H26" s="26"/>
      <c r="I26" s="25">
        <f>I25+F26-H26</f>
        <v>0</v>
      </c>
    </row>
    <row r="27" spans="1:9" ht="25.5" customHeight="1" thickBot="1">
      <c r="A27" s="32"/>
      <c r="B27" s="33"/>
      <c r="C27" s="110"/>
      <c r="D27" s="111"/>
      <c r="E27" s="112"/>
      <c r="F27" s="113"/>
      <c r="G27" s="114"/>
      <c r="H27" s="34" t="s">
        <v>31</v>
      </c>
      <c r="I27" s="35">
        <f>I26</f>
        <v>0</v>
      </c>
    </row>
  </sheetData>
  <sheetProtection/>
  <mergeCells count="51">
    <mergeCell ref="C15:E15"/>
    <mergeCell ref="C16:E16"/>
    <mergeCell ref="C17:E17"/>
    <mergeCell ref="C18:E18"/>
    <mergeCell ref="C19:E19"/>
    <mergeCell ref="C20:E20"/>
    <mergeCell ref="C26:E26"/>
    <mergeCell ref="F26:G26"/>
    <mergeCell ref="C27:E27"/>
    <mergeCell ref="F27:G27"/>
    <mergeCell ref="C9:E9"/>
    <mergeCell ref="C10:E10"/>
    <mergeCell ref="C11:E11"/>
    <mergeCell ref="C12:E12"/>
    <mergeCell ref="C13:E13"/>
    <mergeCell ref="C14:E14"/>
    <mergeCell ref="F21:G21"/>
    <mergeCell ref="F22:G22"/>
    <mergeCell ref="F23:G23"/>
    <mergeCell ref="C24:E24"/>
    <mergeCell ref="F24:G24"/>
    <mergeCell ref="C25:E25"/>
    <mergeCell ref="F25:G25"/>
    <mergeCell ref="C21:E21"/>
    <mergeCell ref="C22:E22"/>
    <mergeCell ref="C23:E23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I4:I5"/>
    <mergeCell ref="C6:E6"/>
    <mergeCell ref="F6:G6"/>
    <mergeCell ref="C7:E7"/>
    <mergeCell ref="F7:G7"/>
    <mergeCell ref="C8:E8"/>
    <mergeCell ref="F8:G8"/>
    <mergeCell ref="B2:G2"/>
    <mergeCell ref="A4:A5"/>
    <mergeCell ref="B4:B5"/>
    <mergeCell ref="C4:E5"/>
    <mergeCell ref="F4:G5"/>
    <mergeCell ref="H4:H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D30" sqref="D30"/>
    </sheetView>
  </sheetViews>
  <sheetFormatPr defaultColWidth="9.140625" defaultRowHeight="15"/>
  <cols>
    <col min="8" max="9" width="15.7109375" style="0" customWidth="1"/>
  </cols>
  <sheetData>
    <row r="1" spans="1:9" ht="13.5">
      <c r="A1" s="15" t="s">
        <v>32</v>
      </c>
      <c r="B1" s="16">
        <v>1</v>
      </c>
      <c r="C1" s="17"/>
      <c r="D1" s="18"/>
      <c r="E1" s="18"/>
      <c r="F1" s="19"/>
      <c r="G1" s="19"/>
      <c r="H1" s="19"/>
      <c r="I1" s="19"/>
    </row>
    <row r="2" spans="1:9" ht="15" thickBot="1">
      <c r="A2" s="20"/>
      <c r="B2" s="76" t="s">
        <v>43</v>
      </c>
      <c r="C2" s="76"/>
      <c r="D2" s="76"/>
      <c r="E2" s="76"/>
      <c r="F2" s="76"/>
      <c r="G2" s="76"/>
      <c r="H2" s="21" t="s">
        <v>24</v>
      </c>
      <c r="I2" s="20" t="s">
        <v>44</v>
      </c>
    </row>
    <row r="3" spans="1:9" ht="15" thickBot="1" thickTop="1">
      <c r="A3" s="19"/>
      <c r="B3" s="19"/>
      <c r="C3" s="17"/>
      <c r="D3" s="18"/>
      <c r="E3" s="18"/>
      <c r="F3" s="19"/>
      <c r="G3" s="19"/>
      <c r="H3" s="19"/>
      <c r="I3" s="19"/>
    </row>
    <row r="4" spans="1:9" ht="13.5">
      <c r="A4" s="77" t="s">
        <v>25</v>
      </c>
      <c r="B4" s="79" t="s">
        <v>26</v>
      </c>
      <c r="C4" s="81" t="s">
        <v>27</v>
      </c>
      <c r="D4" s="82"/>
      <c r="E4" s="83"/>
      <c r="F4" s="87" t="s">
        <v>28</v>
      </c>
      <c r="G4" s="88"/>
      <c r="H4" s="91" t="s">
        <v>29</v>
      </c>
      <c r="I4" s="93" t="s">
        <v>30</v>
      </c>
    </row>
    <row r="5" spans="1:9" ht="13.5">
      <c r="A5" s="78"/>
      <c r="B5" s="80"/>
      <c r="C5" s="84"/>
      <c r="D5" s="85"/>
      <c r="E5" s="86"/>
      <c r="F5" s="89"/>
      <c r="G5" s="90"/>
      <c r="H5" s="92"/>
      <c r="I5" s="94"/>
    </row>
    <row r="6" spans="1:9" ht="27.75" customHeight="1">
      <c r="A6" s="22">
        <v>10</v>
      </c>
      <c r="B6" s="23">
        <v>24</v>
      </c>
      <c r="C6" s="95" t="s">
        <v>36</v>
      </c>
      <c r="D6" s="96"/>
      <c r="E6" s="97"/>
      <c r="F6" s="98">
        <v>18000</v>
      </c>
      <c r="G6" s="99"/>
      <c r="H6" s="24"/>
      <c r="I6" s="25">
        <f>F6</f>
        <v>18000</v>
      </c>
    </row>
    <row r="7" spans="1:9" ht="27.75" customHeight="1">
      <c r="A7" s="22">
        <v>10</v>
      </c>
      <c r="B7" s="23">
        <v>24</v>
      </c>
      <c r="C7" s="95" t="s">
        <v>35</v>
      </c>
      <c r="D7" s="96"/>
      <c r="E7" s="97"/>
      <c r="F7" s="98">
        <v>19500</v>
      </c>
      <c r="G7" s="99"/>
      <c r="H7" s="24"/>
      <c r="I7" s="25">
        <f>I6+F7-H7</f>
        <v>37500</v>
      </c>
    </row>
    <row r="8" spans="1:9" ht="27.75" customHeight="1">
      <c r="A8" s="22"/>
      <c r="B8" s="23"/>
      <c r="C8" s="100"/>
      <c r="D8" s="101"/>
      <c r="E8" s="102"/>
      <c r="F8" s="98"/>
      <c r="G8" s="99"/>
      <c r="H8" s="24"/>
      <c r="I8" s="25">
        <f aca="true" t="shared" si="0" ref="I8:I25">I7+F8-H8</f>
        <v>37500</v>
      </c>
    </row>
    <row r="9" spans="1:9" ht="27.75" customHeight="1">
      <c r="A9" s="22"/>
      <c r="B9" s="23"/>
      <c r="C9" s="100"/>
      <c r="D9" s="101"/>
      <c r="E9" s="102"/>
      <c r="F9" s="98"/>
      <c r="G9" s="99"/>
      <c r="H9" s="24"/>
      <c r="I9" s="25">
        <f>I8+F9-H9</f>
        <v>37500</v>
      </c>
    </row>
    <row r="10" spans="1:9" ht="27.75" customHeight="1">
      <c r="A10" s="22"/>
      <c r="B10" s="23"/>
      <c r="C10" s="100"/>
      <c r="D10" s="101"/>
      <c r="E10" s="102"/>
      <c r="F10" s="98"/>
      <c r="G10" s="99"/>
      <c r="H10" s="24"/>
      <c r="I10" s="25">
        <f t="shared" si="0"/>
        <v>37500</v>
      </c>
    </row>
    <row r="11" spans="1:9" ht="27.75" customHeight="1">
      <c r="A11" s="22"/>
      <c r="B11" s="23"/>
      <c r="C11" s="100"/>
      <c r="D11" s="101"/>
      <c r="E11" s="102"/>
      <c r="F11" s="98"/>
      <c r="G11" s="99"/>
      <c r="H11" s="24"/>
      <c r="I11" s="25">
        <f t="shared" si="0"/>
        <v>37500</v>
      </c>
    </row>
    <row r="12" spans="1:9" ht="27.75" customHeight="1">
      <c r="A12" s="22"/>
      <c r="B12" s="23"/>
      <c r="C12" s="100"/>
      <c r="D12" s="101"/>
      <c r="E12" s="102"/>
      <c r="F12" s="98"/>
      <c r="G12" s="99"/>
      <c r="H12" s="24"/>
      <c r="I12" s="25">
        <f t="shared" si="0"/>
        <v>37500</v>
      </c>
    </row>
    <row r="13" spans="1:9" ht="27.75" customHeight="1">
      <c r="A13" s="22"/>
      <c r="B13" s="23"/>
      <c r="C13" s="100"/>
      <c r="D13" s="101"/>
      <c r="E13" s="102"/>
      <c r="F13" s="98"/>
      <c r="G13" s="99"/>
      <c r="H13" s="24"/>
      <c r="I13" s="25">
        <f t="shared" si="0"/>
        <v>37500</v>
      </c>
    </row>
    <row r="14" spans="1:9" ht="27.75" customHeight="1">
      <c r="A14" s="22"/>
      <c r="B14" s="23"/>
      <c r="C14" s="100"/>
      <c r="D14" s="101"/>
      <c r="E14" s="102"/>
      <c r="F14" s="103"/>
      <c r="G14" s="104"/>
      <c r="H14" s="24"/>
      <c r="I14" s="25">
        <f t="shared" si="0"/>
        <v>37500</v>
      </c>
    </row>
    <row r="15" spans="1:9" ht="27.75" customHeight="1">
      <c r="A15" s="22"/>
      <c r="B15" s="23"/>
      <c r="C15" s="100"/>
      <c r="D15" s="101"/>
      <c r="E15" s="102"/>
      <c r="F15" s="98"/>
      <c r="G15" s="99"/>
      <c r="H15" s="24"/>
      <c r="I15" s="25">
        <f t="shared" si="0"/>
        <v>37500</v>
      </c>
    </row>
    <row r="16" spans="1:9" ht="27.75" customHeight="1">
      <c r="A16" s="22"/>
      <c r="B16" s="23"/>
      <c r="C16" s="100"/>
      <c r="D16" s="101"/>
      <c r="E16" s="102"/>
      <c r="F16" s="98"/>
      <c r="G16" s="99"/>
      <c r="H16" s="26"/>
      <c r="I16" s="25">
        <f t="shared" si="0"/>
        <v>37500</v>
      </c>
    </row>
    <row r="17" spans="1:9" ht="27.75" customHeight="1">
      <c r="A17" s="22"/>
      <c r="B17" s="23"/>
      <c r="C17" s="100"/>
      <c r="D17" s="101"/>
      <c r="E17" s="102"/>
      <c r="F17" s="103"/>
      <c r="G17" s="104"/>
      <c r="H17" s="24"/>
      <c r="I17" s="25">
        <f t="shared" si="0"/>
        <v>37500</v>
      </c>
    </row>
    <row r="18" spans="1:9" ht="27.75" customHeight="1">
      <c r="A18" s="27"/>
      <c r="B18" s="28"/>
      <c r="C18" s="100"/>
      <c r="D18" s="101"/>
      <c r="E18" s="102"/>
      <c r="F18" s="103"/>
      <c r="G18" s="104"/>
      <c r="H18" s="24"/>
      <c r="I18" s="25">
        <f t="shared" si="0"/>
        <v>37500</v>
      </c>
    </row>
    <row r="19" spans="1:9" ht="27.75" customHeight="1">
      <c r="A19" s="27"/>
      <c r="B19" s="28"/>
      <c r="C19" s="100"/>
      <c r="D19" s="101"/>
      <c r="E19" s="102"/>
      <c r="F19" s="98"/>
      <c r="G19" s="99"/>
      <c r="H19" s="24"/>
      <c r="I19" s="25">
        <f t="shared" si="0"/>
        <v>37500</v>
      </c>
    </row>
    <row r="20" spans="1:9" ht="27.75" customHeight="1">
      <c r="A20" s="27"/>
      <c r="B20" s="28"/>
      <c r="C20" s="100"/>
      <c r="D20" s="101"/>
      <c r="E20" s="102"/>
      <c r="F20" s="103"/>
      <c r="G20" s="104"/>
      <c r="H20" s="24"/>
      <c r="I20" s="25">
        <f t="shared" si="0"/>
        <v>37500</v>
      </c>
    </row>
    <row r="21" spans="1:9" ht="27.75" customHeight="1">
      <c r="A21" s="29"/>
      <c r="B21" s="30"/>
      <c r="C21" s="100"/>
      <c r="D21" s="101"/>
      <c r="E21" s="102"/>
      <c r="F21" s="98"/>
      <c r="G21" s="99"/>
      <c r="H21" s="24"/>
      <c r="I21" s="25">
        <f t="shared" si="0"/>
        <v>37500</v>
      </c>
    </row>
    <row r="22" spans="1:9" ht="27.75" customHeight="1">
      <c r="A22" s="22"/>
      <c r="B22" s="23"/>
      <c r="C22" s="100"/>
      <c r="D22" s="101"/>
      <c r="E22" s="102"/>
      <c r="F22" s="103"/>
      <c r="G22" s="104"/>
      <c r="H22" s="24"/>
      <c r="I22" s="25">
        <f t="shared" si="0"/>
        <v>37500</v>
      </c>
    </row>
    <row r="23" spans="1:9" ht="27.75" customHeight="1">
      <c r="A23" s="22"/>
      <c r="B23" s="23"/>
      <c r="C23" s="100"/>
      <c r="D23" s="101"/>
      <c r="E23" s="102"/>
      <c r="F23" s="98"/>
      <c r="G23" s="99"/>
      <c r="H23" s="24"/>
      <c r="I23" s="25">
        <f t="shared" si="0"/>
        <v>37500</v>
      </c>
    </row>
    <row r="24" spans="1:9" ht="27.75" customHeight="1">
      <c r="A24" s="31"/>
      <c r="B24" s="28"/>
      <c r="C24" s="95"/>
      <c r="D24" s="96"/>
      <c r="E24" s="97"/>
      <c r="F24" s="103"/>
      <c r="G24" s="104"/>
      <c r="H24" s="26"/>
      <c r="I24" s="25">
        <f t="shared" si="0"/>
        <v>37500</v>
      </c>
    </row>
    <row r="25" spans="1:9" ht="27.75" customHeight="1">
      <c r="A25" s="31"/>
      <c r="B25" s="28"/>
      <c r="C25" s="105"/>
      <c r="D25" s="106"/>
      <c r="E25" s="107"/>
      <c r="F25" s="108"/>
      <c r="G25" s="109"/>
      <c r="H25" s="26"/>
      <c r="I25" s="25">
        <f t="shared" si="0"/>
        <v>37500</v>
      </c>
    </row>
    <row r="26" spans="1:9" ht="27.75" customHeight="1">
      <c r="A26" s="31"/>
      <c r="B26" s="28"/>
      <c r="C26" s="105"/>
      <c r="D26" s="106"/>
      <c r="E26" s="107"/>
      <c r="F26" s="108"/>
      <c r="G26" s="109"/>
      <c r="H26" s="26"/>
      <c r="I26" s="25">
        <f>I25+F26-H26</f>
        <v>37500</v>
      </c>
    </row>
    <row r="27" spans="1:9" ht="14.25" thickBot="1">
      <c r="A27" s="32"/>
      <c r="B27" s="33"/>
      <c r="C27" s="110"/>
      <c r="D27" s="111"/>
      <c r="E27" s="112"/>
      <c r="F27" s="113"/>
      <c r="G27" s="114"/>
      <c r="H27" s="34" t="s">
        <v>31</v>
      </c>
      <c r="I27" s="35">
        <f>I26</f>
        <v>37500</v>
      </c>
    </row>
    <row r="29" spans="6:8" ht="13.5">
      <c r="F29" s="115" t="s">
        <v>47</v>
      </c>
      <c r="G29" s="115"/>
      <c r="H29" s="3" t="s">
        <v>48</v>
      </c>
    </row>
    <row r="30" spans="6:8" ht="13.5">
      <c r="F30" s="116">
        <f>SUM(F6:G26)</f>
        <v>37500</v>
      </c>
      <c r="G30" s="115"/>
      <c r="H30" s="36">
        <f>SUM(H6:H26)</f>
        <v>0</v>
      </c>
    </row>
  </sheetData>
  <sheetProtection/>
  <mergeCells count="53">
    <mergeCell ref="F29:G29"/>
    <mergeCell ref="F30:G30"/>
    <mergeCell ref="C15:E15"/>
    <mergeCell ref="C16:E16"/>
    <mergeCell ref="C17:E17"/>
    <mergeCell ref="C18:E18"/>
    <mergeCell ref="C19:E19"/>
    <mergeCell ref="C20:E20"/>
    <mergeCell ref="C26:E26"/>
    <mergeCell ref="F26:G26"/>
    <mergeCell ref="C27:E27"/>
    <mergeCell ref="F27:G27"/>
    <mergeCell ref="C9:E9"/>
    <mergeCell ref="C10:E10"/>
    <mergeCell ref="C11:E11"/>
    <mergeCell ref="C12:E12"/>
    <mergeCell ref="C13:E13"/>
    <mergeCell ref="C14:E14"/>
    <mergeCell ref="F21:G21"/>
    <mergeCell ref="F22:G22"/>
    <mergeCell ref="F23:G23"/>
    <mergeCell ref="C24:E24"/>
    <mergeCell ref="F24:G24"/>
    <mergeCell ref="C25:E25"/>
    <mergeCell ref="F25:G25"/>
    <mergeCell ref="C21:E21"/>
    <mergeCell ref="C22:E22"/>
    <mergeCell ref="C23:E23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I4:I5"/>
    <mergeCell ref="C6:E6"/>
    <mergeCell ref="F6:G6"/>
    <mergeCell ref="C7:E7"/>
    <mergeCell ref="F7:G7"/>
    <mergeCell ref="C8:E8"/>
    <mergeCell ref="F8:G8"/>
    <mergeCell ref="B2:G2"/>
    <mergeCell ref="A4:A5"/>
    <mergeCell ref="B4:B5"/>
    <mergeCell ref="C4:E5"/>
    <mergeCell ref="F4:G5"/>
    <mergeCell ref="H4:H5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1">
      <selection activeCell="B8" sqref="B8"/>
    </sheetView>
  </sheetViews>
  <sheetFormatPr defaultColWidth="9.140625" defaultRowHeight="15"/>
  <cols>
    <col min="1" max="1" width="18.28125" style="0" customWidth="1"/>
    <col min="2" max="4" width="11.57421875" style="0" customWidth="1"/>
    <col min="5" max="5" width="44.8515625" style="0" customWidth="1"/>
  </cols>
  <sheetData>
    <row r="1" spans="1:5" ht="35.25" customHeight="1">
      <c r="A1" s="117" t="s">
        <v>45</v>
      </c>
      <c r="B1" s="117"/>
      <c r="C1" s="117"/>
      <c r="D1" s="117"/>
      <c r="E1" s="117"/>
    </row>
    <row r="2" spans="1:5" ht="20.25" customHeight="1">
      <c r="A2" s="57"/>
      <c r="B2" s="57"/>
      <c r="C2" s="57"/>
      <c r="D2" s="57"/>
      <c r="E2" s="57" t="s">
        <v>73</v>
      </c>
    </row>
    <row r="4" ht="19.5" customHeight="1" thickBot="1">
      <c r="A4" t="s">
        <v>49</v>
      </c>
    </row>
    <row r="5" spans="1:5" ht="19.5" customHeight="1" thickBot="1">
      <c r="A5" s="40" t="s">
        <v>46</v>
      </c>
      <c r="B5" s="41" t="s">
        <v>50</v>
      </c>
      <c r="C5" s="41" t="s">
        <v>51</v>
      </c>
      <c r="D5" s="41" t="s">
        <v>52</v>
      </c>
      <c r="E5" s="42" t="s">
        <v>57</v>
      </c>
    </row>
    <row r="6" spans="1:5" ht="19.5" customHeight="1" thickTop="1">
      <c r="A6" s="43" t="s">
        <v>53</v>
      </c>
      <c r="B6" s="38">
        <f>'会計簿'!F6</f>
        <v>18000</v>
      </c>
      <c r="C6" s="37"/>
      <c r="D6" s="37">
        <f>C6-B6</f>
        <v>-18000</v>
      </c>
      <c r="E6" s="44"/>
    </row>
    <row r="7" spans="1:5" ht="19.5" customHeight="1">
      <c r="A7" s="45" t="s">
        <v>54</v>
      </c>
      <c r="B7" s="36">
        <f>'会計簿'!F7</f>
        <v>19500</v>
      </c>
      <c r="C7" s="3"/>
      <c r="D7" s="3">
        <f>C7-B7</f>
        <v>-19500</v>
      </c>
      <c r="E7" s="4"/>
    </row>
    <row r="8" spans="1:5" ht="19.5" customHeight="1">
      <c r="A8" s="45" t="s">
        <v>55</v>
      </c>
      <c r="B8" s="3"/>
      <c r="C8" s="3"/>
      <c r="D8" s="3"/>
      <c r="E8" s="4"/>
    </row>
    <row r="9" spans="1:5" ht="19.5" customHeight="1" thickBot="1">
      <c r="A9" s="46"/>
      <c r="B9" s="39"/>
      <c r="C9" s="39"/>
      <c r="D9" s="39"/>
      <c r="E9" s="47"/>
    </row>
    <row r="10" spans="1:5" ht="19.5" customHeight="1" thickBot="1" thickTop="1">
      <c r="A10" s="48" t="s">
        <v>56</v>
      </c>
      <c r="B10" s="49">
        <f>SUM(B6:B9)</f>
        <v>37500</v>
      </c>
      <c r="C10" s="50">
        <f>SUM(C6:C9)</f>
        <v>0</v>
      </c>
      <c r="D10" s="50">
        <f>SUM(D6:D9)</f>
        <v>-37500</v>
      </c>
      <c r="E10" s="51"/>
    </row>
    <row r="11" ht="19.5" customHeight="1"/>
    <row r="12" ht="19.5" customHeight="1" thickBot="1">
      <c r="A12" t="s">
        <v>58</v>
      </c>
    </row>
    <row r="13" spans="1:5" ht="19.5" customHeight="1" thickBot="1">
      <c r="A13" s="40" t="s">
        <v>46</v>
      </c>
      <c r="B13" s="41" t="s">
        <v>50</v>
      </c>
      <c r="C13" s="41" t="s">
        <v>51</v>
      </c>
      <c r="D13" s="41" t="s">
        <v>52</v>
      </c>
      <c r="E13" s="42" t="s">
        <v>57</v>
      </c>
    </row>
    <row r="14" spans="1:5" ht="19.5" customHeight="1" thickTop="1">
      <c r="A14" s="43" t="s">
        <v>60</v>
      </c>
      <c r="B14" s="38">
        <f>SUM('収納・支出見積もり'!H8:H10)</f>
        <v>7500</v>
      </c>
      <c r="C14" s="37">
        <f>SUM(C15:C17)</f>
        <v>0</v>
      </c>
      <c r="D14" s="38">
        <f aca="true" t="shared" si="0" ref="D14:D22">C14-B14</f>
        <v>-7500</v>
      </c>
      <c r="E14" s="44"/>
    </row>
    <row r="15" spans="1:5" ht="19.5" customHeight="1">
      <c r="A15" s="54" t="s">
        <v>61</v>
      </c>
      <c r="B15" s="3">
        <v>3000</v>
      </c>
      <c r="C15" s="3"/>
      <c r="D15" s="3">
        <f t="shared" si="0"/>
        <v>-3000</v>
      </c>
      <c r="E15" s="4"/>
    </row>
    <row r="16" spans="1:5" ht="19.5" customHeight="1">
      <c r="A16" s="54" t="s">
        <v>62</v>
      </c>
      <c r="B16" s="3">
        <v>3000</v>
      </c>
      <c r="C16" s="3"/>
      <c r="D16" s="3">
        <f t="shared" si="0"/>
        <v>-3000</v>
      </c>
      <c r="E16" s="4"/>
    </row>
    <row r="17" spans="1:5" ht="19.5" customHeight="1">
      <c r="A17" s="54" t="s">
        <v>63</v>
      </c>
      <c r="B17" s="3">
        <v>1500</v>
      </c>
      <c r="C17" s="3"/>
      <c r="D17" s="3">
        <f t="shared" si="0"/>
        <v>-1500</v>
      </c>
      <c r="E17" s="4"/>
    </row>
    <row r="18" spans="1:5" ht="19.5" customHeight="1">
      <c r="A18" s="54" t="s">
        <v>64</v>
      </c>
      <c r="B18" s="36">
        <f>'収納・支出見積もり'!H11</f>
        <v>20000</v>
      </c>
      <c r="C18" s="3">
        <f>SUM(C19:C21)</f>
        <v>0</v>
      </c>
      <c r="D18" s="36">
        <f t="shared" si="0"/>
        <v>-20000</v>
      </c>
      <c r="E18" s="4"/>
    </row>
    <row r="19" spans="1:5" ht="19.5" customHeight="1">
      <c r="A19" s="54" t="s">
        <v>61</v>
      </c>
      <c r="B19" s="3"/>
      <c r="C19" s="3"/>
      <c r="D19" s="3">
        <f t="shared" si="0"/>
        <v>0</v>
      </c>
      <c r="E19" s="4"/>
    </row>
    <row r="20" spans="1:5" ht="19.5" customHeight="1">
      <c r="A20" s="54" t="s">
        <v>62</v>
      </c>
      <c r="B20" s="3"/>
      <c r="C20" s="3"/>
      <c r="D20" s="3">
        <f t="shared" si="0"/>
        <v>0</v>
      </c>
      <c r="E20" s="4"/>
    </row>
    <row r="21" spans="1:5" ht="19.5" customHeight="1">
      <c r="A21" s="54" t="s">
        <v>63</v>
      </c>
      <c r="B21" s="3"/>
      <c r="C21" s="3"/>
      <c r="D21" s="3">
        <f t="shared" si="0"/>
        <v>0</v>
      </c>
      <c r="E21" s="4"/>
    </row>
    <row r="22" spans="1:5" ht="19.5" customHeight="1">
      <c r="A22" s="54" t="s">
        <v>65</v>
      </c>
      <c r="B22" s="36">
        <f>'収納・支出見積もり'!H12</f>
        <v>10000</v>
      </c>
      <c r="C22" s="3">
        <f>SUM(C23:C27)</f>
        <v>0</v>
      </c>
      <c r="D22" s="36">
        <f t="shared" si="0"/>
        <v>-10000</v>
      </c>
      <c r="E22" s="4"/>
    </row>
    <row r="23" spans="1:5" ht="19.5" customHeight="1">
      <c r="A23" s="54" t="s">
        <v>59</v>
      </c>
      <c r="B23" s="3"/>
      <c r="C23" s="3"/>
      <c r="D23" s="3"/>
      <c r="E23" s="4"/>
    </row>
    <row r="24" spans="1:5" ht="19.5" customHeight="1">
      <c r="A24" s="45" t="s">
        <v>59</v>
      </c>
      <c r="B24" s="3"/>
      <c r="C24" s="3"/>
      <c r="D24" s="3"/>
      <c r="E24" s="4"/>
    </row>
    <row r="25" spans="1:5" ht="19.5" customHeight="1">
      <c r="A25" s="45" t="s">
        <v>59</v>
      </c>
      <c r="B25" s="3"/>
      <c r="C25" s="3"/>
      <c r="D25" s="3"/>
      <c r="E25" s="4"/>
    </row>
    <row r="26" spans="1:5" ht="19.5" customHeight="1">
      <c r="A26" s="45" t="s">
        <v>59</v>
      </c>
      <c r="B26" s="3"/>
      <c r="C26" s="3"/>
      <c r="D26" s="3"/>
      <c r="E26" s="4"/>
    </row>
    <row r="27" spans="1:5" ht="19.5" customHeight="1">
      <c r="A27" s="45" t="s">
        <v>59</v>
      </c>
      <c r="B27" s="3"/>
      <c r="C27" s="3"/>
      <c r="D27" s="3"/>
      <c r="E27" s="4"/>
    </row>
    <row r="28" spans="1:5" ht="19.5" customHeight="1">
      <c r="A28" s="45" t="s">
        <v>66</v>
      </c>
      <c r="B28" s="3"/>
      <c r="C28" s="3">
        <f>SUM(C29:C30)</f>
        <v>0</v>
      </c>
      <c r="D28" s="3">
        <f>C28-B28</f>
        <v>0</v>
      </c>
      <c r="E28" s="4"/>
    </row>
    <row r="29" spans="1:5" ht="19.5" customHeight="1">
      <c r="A29" s="45" t="s">
        <v>59</v>
      </c>
      <c r="B29" s="3"/>
      <c r="C29" s="3"/>
      <c r="D29" s="3"/>
      <c r="E29" s="4"/>
    </row>
    <row r="30" spans="1:5" ht="19.5" customHeight="1" thickBot="1">
      <c r="A30" s="46" t="s">
        <v>59</v>
      </c>
      <c r="B30" s="39"/>
      <c r="C30" s="39"/>
      <c r="D30" s="39"/>
      <c r="E30" s="47"/>
    </row>
    <row r="31" spans="1:5" ht="19.5" customHeight="1" thickBot="1" thickTop="1">
      <c r="A31" s="55" t="s">
        <v>67</v>
      </c>
      <c r="B31" s="53">
        <f>B28+B22+B18+B14</f>
        <v>37500</v>
      </c>
      <c r="C31" s="52">
        <f>C28+C22+C18+C14</f>
        <v>0</v>
      </c>
      <c r="D31" s="53">
        <f>D28+D22+D18+D14</f>
        <v>-37500</v>
      </c>
      <c r="E31" s="56"/>
    </row>
    <row r="32" spans="1:5" ht="19.5" customHeight="1" thickTop="1">
      <c r="A32" s="43"/>
      <c r="B32" s="37"/>
      <c r="C32" s="37"/>
      <c r="D32" s="37"/>
      <c r="E32" s="44"/>
    </row>
    <row r="33" spans="1:5" ht="19.5" customHeight="1">
      <c r="A33" s="45" t="s">
        <v>68</v>
      </c>
      <c r="B33" s="3"/>
      <c r="C33" s="3"/>
      <c r="D33" s="3"/>
      <c r="E33" s="4"/>
    </row>
    <row r="34" spans="1:5" ht="19.5" customHeight="1" thickBot="1">
      <c r="A34" s="46"/>
      <c r="B34" s="39"/>
      <c r="C34" s="39"/>
      <c r="D34" s="39"/>
      <c r="E34" s="47"/>
    </row>
    <row r="35" spans="1:5" ht="19.5" customHeight="1" thickBot="1" thickTop="1">
      <c r="A35" s="48" t="s">
        <v>56</v>
      </c>
      <c r="B35" s="49">
        <f>B10</f>
        <v>37500</v>
      </c>
      <c r="C35" s="50">
        <f>C10</f>
        <v>0</v>
      </c>
      <c r="D35" s="50">
        <f>D10</f>
        <v>-37500</v>
      </c>
      <c r="E35" s="51"/>
    </row>
    <row r="37" spans="1:5" ht="13.5">
      <c r="A37" s="118" t="s">
        <v>69</v>
      </c>
      <c r="B37" s="118"/>
      <c r="C37" s="118"/>
      <c r="D37" s="118"/>
      <c r="E37" s="118"/>
    </row>
    <row r="38" spans="1:5" ht="13.5">
      <c r="A38" s="119" t="s">
        <v>70</v>
      </c>
      <c r="B38" s="119"/>
      <c r="C38" s="119"/>
      <c r="D38" s="119"/>
      <c r="E38" s="119"/>
    </row>
    <row r="40" spans="1:5" ht="13.5">
      <c r="A40" s="118" t="s">
        <v>71</v>
      </c>
      <c r="B40" s="118"/>
      <c r="C40" s="118"/>
      <c r="D40" s="118"/>
      <c r="E40" s="118"/>
    </row>
    <row r="41" spans="1:5" ht="13.5">
      <c r="A41" s="119" t="s">
        <v>72</v>
      </c>
      <c r="B41" s="119"/>
      <c r="C41" s="119"/>
      <c r="D41" s="119"/>
      <c r="E41" s="119"/>
    </row>
  </sheetData>
  <sheetProtection/>
  <mergeCells count="5">
    <mergeCell ref="A1:E1"/>
    <mergeCell ref="A37:E37"/>
    <mergeCell ref="A38:E38"/>
    <mergeCell ref="A41:E41"/>
    <mergeCell ref="A40:E40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tabSelected="1" view="pageBreakPreview" zoomScale="60" zoomScalePageLayoutView="0" workbookViewId="0" topLeftCell="A1">
      <selection activeCell="A19" sqref="A19"/>
    </sheetView>
  </sheetViews>
  <sheetFormatPr defaultColWidth="9.140625" defaultRowHeight="15"/>
  <cols>
    <col min="1" max="1" width="81.00390625" style="0" customWidth="1"/>
  </cols>
  <sheetData>
    <row r="1" ht="49.5" customHeight="1">
      <c r="A1" s="59" t="s">
        <v>75</v>
      </c>
    </row>
    <row r="2" s="58" customFormat="1" ht="18">
      <c r="A2" s="60" t="s">
        <v>78</v>
      </c>
    </row>
    <row r="3" ht="88.5" customHeight="1">
      <c r="A3" s="120" t="s">
        <v>83</v>
      </c>
    </row>
    <row r="4" ht="44.25">
      <c r="A4" s="62" t="s">
        <v>77</v>
      </c>
    </row>
    <row r="5" ht="18" customHeight="1">
      <c r="A5" s="61"/>
    </row>
    <row r="6" ht="18">
      <c r="A6" s="63" t="s">
        <v>81</v>
      </c>
    </row>
    <row r="7" ht="15" customHeight="1">
      <c r="A7" s="63"/>
    </row>
    <row r="8" s="58" customFormat="1" ht="18">
      <c r="A8" s="63" t="s">
        <v>79</v>
      </c>
    </row>
    <row r="9" s="58" customFormat="1" ht="10.5" customHeight="1">
      <c r="A9" s="61"/>
    </row>
    <row r="10" s="58" customFormat="1" ht="18">
      <c r="A10" s="64" t="s">
        <v>76</v>
      </c>
    </row>
    <row r="11" ht="49.5" customHeight="1">
      <c r="A11" s="121" t="s">
        <v>84</v>
      </c>
    </row>
    <row r="12" s="58" customFormat="1" ht="18" thickBot="1">
      <c r="A12" s="65"/>
    </row>
    <row r="14" ht="14.25" thickBot="1"/>
    <row r="15" ht="49.5" customHeight="1">
      <c r="A15" s="59" t="s">
        <v>75</v>
      </c>
    </row>
    <row r="16" ht="18">
      <c r="A16" s="60" t="s">
        <v>78</v>
      </c>
    </row>
    <row r="17" ht="88.5" customHeight="1">
      <c r="A17" s="120" t="s">
        <v>83</v>
      </c>
    </row>
    <row r="18" ht="44.25">
      <c r="A18" s="62" t="s">
        <v>77</v>
      </c>
    </row>
    <row r="19" ht="32.25">
      <c r="A19" s="61"/>
    </row>
    <row r="20" ht="18">
      <c r="A20" s="63" t="s">
        <v>81</v>
      </c>
    </row>
    <row r="21" ht="18">
      <c r="A21" s="63"/>
    </row>
    <row r="22" ht="18">
      <c r="A22" s="63" t="s">
        <v>79</v>
      </c>
    </row>
    <row r="23" ht="32.25">
      <c r="A23" s="61"/>
    </row>
    <row r="24" ht="18">
      <c r="A24" s="64" t="s">
        <v>76</v>
      </c>
    </row>
    <row r="25" ht="49.5" customHeight="1">
      <c r="A25" s="121" t="s">
        <v>84</v>
      </c>
    </row>
    <row r="26" ht="14.25" thickBot="1">
      <c r="A26" s="6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view="pageBreakPreview" zoomScale="60" zoomScalePageLayoutView="0" workbookViewId="0" topLeftCell="A1">
      <selection activeCell="A12" sqref="A1:A12"/>
    </sheetView>
  </sheetViews>
  <sheetFormatPr defaultColWidth="9.140625" defaultRowHeight="15"/>
  <cols>
    <col min="1" max="1" width="80.8515625" style="0" customWidth="1"/>
  </cols>
  <sheetData>
    <row r="1" ht="42" customHeight="1">
      <c r="A1" s="59" t="s">
        <v>75</v>
      </c>
    </row>
    <row r="2" ht="18">
      <c r="A2" s="60" t="s">
        <v>78</v>
      </c>
    </row>
    <row r="3" ht="86.25" customHeight="1">
      <c r="A3" s="120" t="s">
        <v>83</v>
      </c>
    </row>
    <row r="4" ht="44.25">
      <c r="A4" s="62" t="s">
        <v>80</v>
      </c>
    </row>
    <row r="5" ht="17.25" customHeight="1">
      <c r="A5" s="61"/>
    </row>
    <row r="6" ht="18">
      <c r="A6" s="63" t="s">
        <v>81</v>
      </c>
    </row>
    <row r="7" ht="18">
      <c r="A7" s="63"/>
    </row>
    <row r="8" ht="18">
      <c r="A8" s="63" t="s">
        <v>79</v>
      </c>
    </row>
    <row r="9" ht="32.25">
      <c r="A9" s="61"/>
    </row>
    <row r="10" ht="18">
      <c r="A10" s="64" t="s">
        <v>76</v>
      </c>
    </row>
    <row r="11" ht="41.25" customHeight="1">
      <c r="A11" s="121" t="s">
        <v>84</v>
      </c>
    </row>
    <row r="12" ht="14.25" thickBot="1">
      <c r="A12" s="65"/>
    </row>
    <row r="14" ht="14.25" thickBot="1"/>
    <row r="15" ht="32.25">
      <c r="A15" s="59" t="s">
        <v>75</v>
      </c>
    </row>
    <row r="16" ht="18">
      <c r="A16" s="60" t="s">
        <v>78</v>
      </c>
    </row>
    <row r="17" ht="86.25" customHeight="1">
      <c r="A17" s="120" t="s">
        <v>83</v>
      </c>
    </row>
    <row r="18" ht="44.25">
      <c r="A18" s="62" t="s">
        <v>82</v>
      </c>
    </row>
    <row r="19" ht="19.5" customHeight="1">
      <c r="A19" s="61"/>
    </row>
    <row r="20" ht="18">
      <c r="A20" s="63" t="s">
        <v>81</v>
      </c>
    </row>
    <row r="21" ht="17.25" customHeight="1">
      <c r="A21" s="63"/>
    </row>
    <row r="22" ht="18">
      <c r="A22" s="63" t="s">
        <v>79</v>
      </c>
    </row>
    <row r="23" ht="32.25">
      <c r="A23" s="61"/>
    </row>
    <row r="24" ht="18">
      <c r="A24" s="64" t="s">
        <v>76</v>
      </c>
    </row>
    <row r="25" ht="27">
      <c r="A25" s="121" t="s">
        <v>84</v>
      </c>
    </row>
    <row r="26" ht="14.25" thickBot="1">
      <c r="A26" s="6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rkchu0009</dc:creator>
  <cp:keywords/>
  <dc:description/>
  <cp:lastModifiedBy>rkchu0009</cp:lastModifiedBy>
  <cp:lastPrinted>2018-10-18T22:52:42Z</cp:lastPrinted>
  <dcterms:created xsi:type="dcterms:W3CDTF">2018-10-18T11:38:20Z</dcterms:created>
  <dcterms:modified xsi:type="dcterms:W3CDTF">2018-10-27T22:16:31Z</dcterms:modified>
  <cp:category/>
  <cp:version/>
  <cp:contentType/>
  <cp:contentStatus/>
</cp:coreProperties>
</file>